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20" windowHeight="8010" activeTab="1"/>
  </bookViews>
  <sheets>
    <sheet name="Hárok1" sheetId="1" r:id="rId1"/>
    <sheet name="na web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I28" i="2" l="1"/>
  <c r="I29" i="2"/>
  <c r="I30" i="2"/>
  <c r="I31" i="2"/>
  <c r="I32" i="2"/>
  <c r="I27" i="2"/>
  <c r="I18" i="2"/>
  <c r="I19" i="2"/>
  <c r="I20" i="2"/>
  <c r="I21" i="2"/>
  <c r="I22" i="2"/>
  <c r="I23" i="2"/>
  <c r="I24" i="2"/>
  <c r="I17" i="2"/>
  <c r="I6" i="2"/>
  <c r="I7" i="2"/>
  <c r="I8" i="2"/>
  <c r="I9" i="2"/>
  <c r="I10" i="2"/>
  <c r="I11" i="2"/>
  <c r="I12" i="2"/>
  <c r="I13" i="2"/>
  <c r="I14" i="2"/>
  <c r="I5" i="2"/>
  <c r="H29" i="2"/>
  <c r="H31" i="2"/>
  <c r="H32" i="2"/>
  <c r="H28" i="2"/>
  <c r="H30" i="2"/>
  <c r="H27" i="2"/>
  <c r="H21" i="2"/>
  <c r="H22" i="2"/>
  <c r="H23" i="2"/>
  <c r="H19" i="2"/>
  <c r="H17" i="2"/>
  <c r="H20" i="2"/>
  <c r="H18" i="2"/>
  <c r="H24" i="2"/>
  <c r="H11" i="2"/>
  <c r="H7" i="2"/>
  <c r="H14" i="2"/>
  <c r="H9" i="2"/>
  <c r="H12" i="2"/>
  <c r="H10" i="2"/>
  <c r="H8" i="2"/>
  <c r="H13" i="2"/>
  <c r="H6" i="2"/>
  <c r="H5" i="2"/>
  <c r="H29" i="1" l="1"/>
  <c r="H32" i="1"/>
  <c r="H27" i="1"/>
  <c r="H25" i="1"/>
  <c r="H28" i="1"/>
  <c r="H30" i="1"/>
  <c r="H31" i="1"/>
  <c r="H26" i="1"/>
  <c r="H22" i="1"/>
  <c r="H21" i="1"/>
  <c r="H20" i="1"/>
  <c r="H23" i="1"/>
  <c r="H19" i="1"/>
  <c r="H18" i="1"/>
  <c r="H5" i="1"/>
  <c r="H11" i="1"/>
  <c r="H15" i="1"/>
  <c r="H12" i="1"/>
  <c r="H8" i="1"/>
  <c r="H6" i="1"/>
  <c r="H14" i="1"/>
  <c r="H10" i="1"/>
  <c r="H16" i="1"/>
  <c r="H13" i="1"/>
  <c r="H7" i="1"/>
  <c r="H9" i="1"/>
  <c r="G29" i="1"/>
  <c r="G32" i="1"/>
  <c r="G27" i="1"/>
  <c r="G25" i="1"/>
  <c r="G28" i="1"/>
  <c r="G30" i="1"/>
  <c r="G31" i="1"/>
  <c r="G26" i="1"/>
  <c r="G22" i="1"/>
  <c r="G21" i="1"/>
  <c r="G20" i="1"/>
  <c r="G23" i="1"/>
  <c r="G19" i="1"/>
  <c r="G18" i="1"/>
  <c r="G5" i="1"/>
  <c r="G11" i="1"/>
  <c r="G15" i="1"/>
  <c r="G12" i="1"/>
  <c r="G8" i="1"/>
  <c r="G6" i="1"/>
  <c r="G14" i="1"/>
  <c r="G10" i="1"/>
  <c r="G16" i="1"/>
  <c r="G13" i="1"/>
  <c r="G7" i="1"/>
  <c r="G9" i="1"/>
</calcChain>
</file>

<file path=xl/sharedStrings.xml><?xml version="1.0" encoding="utf-8"?>
<sst xmlns="http://schemas.openxmlformats.org/spreadsheetml/2006/main" count="271" uniqueCount="100">
  <si>
    <t>Meno </t>
  </si>
  <si>
    <t>Priezvisko</t>
  </si>
  <si>
    <t>Trieda</t>
  </si>
  <si>
    <t>Kategória G - 5. ročník</t>
  </si>
  <si>
    <t>Sebastián</t>
  </si>
  <si>
    <t>5.A</t>
  </si>
  <si>
    <t>1.</t>
  </si>
  <si>
    <t>Juraj</t>
  </si>
  <si>
    <t>Olekšák</t>
  </si>
  <si>
    <t>Filip</t>
  </si>
  <si>
    <t>Celba</t>
  </si>
  <si>
    <t>Martin</t>
  </si>
  <si>
    <t>Varšo</t>
  </si>
  <si>
    <t>Vladimír</t>
  </si>
  <si>
    <t>Viktória</t>
  </si>
  <si>
    <t>Burdíček</t>
  </si>
  <si>
    <t>7.A</t>
  </si>
  <si>
    <t>Júlia</t>
  </si>
  <si>
    <t>Ilašová</t>
  </si>
  <si>
    <t>Miroslav</t>
  </si>
  <si>
    <t>Vanesa</t>
  </si>
  <si>
    <t>6.A</t>
  </si>
  <si>
    <t>Daniel</t>
  </si>
  <si>
    <t>Tokarčík</t>
  </si>
  <si>
    <t>Kategória E - 8. a 9. ročník</t>
  </si>
  <si>
    <t>Šiška</t>
  </si>
  <si>
    <t>8.A</t>
  </si>
  <si>
    <t>Uličný</t>
  </si>
  <si>
    <t>Eliška</t>
  </si>
  <si>
    <t>Šišková</t>
  </si>
  <si>
    <t>Diana</t>
  </si>
  <si>
    <t>Dudová</t>
  </si>
  <si>
    <t>13.</t>
  </si>
  <si>
    <t>Eva</t>
  </si>
  <si>
    <t>Kovaříková</t>
  </si>
  <si>
    <t>Teoretická časť</t>
  </si>
  <si>
    <t>Praktická časť</t>
  </si>
  <si>
    <t>Body spolu</t>
  </si>
  <si>
    <t xml:space="preserve">Boris </t>
  </si>
  <si>
    <t>Blaško</t>
  </si>
  <si>
    <t>Poliačik</t>
  </si>
  <si>
    <t>Gabriel</t>
  </si>
  <si>
    <t>Miškovič</t>
  </si>
  <si>
    <t>5.B</t>
  </si>
  <si>
    <t>Baluchová</t>
  </si>
  <si>
    <t>Lenka</t>
  </si>
  <si>
    <t>Vanessa</t>
  </si>
  <si>
    <t>Kostková</t>
  </si>
  <si>
    <t>Andrášová</t>
  </si>
  <si>
    <t xml:space="preserve">Dominika </t>
  </si>
  <si>
    <t>Maliňáková</t>
  </si>
  <si>
    <t>Andráš</t>
  </si>
  <si>
    <t>Modla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</si>
  <si>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</si>
  <si>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</si>
  <si>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</si>
  <si>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</si>
  <si>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</si>
  <si>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</si>
  <si>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</si>
  <si>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</si>
  <si>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</si>
  <si>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</si>
  <si>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</si>
  <si>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Kategória F 6. a 7. ročník</t>
  </si>
  <si>
    <t>Karabinoš</t>
  </si>
  <si>
    <t>Szentiványiová</t>
  </si>
  <si>
    <t>9.A</t>
  </si>
  <si>
    <t>Marcel</t>
  </si>
  <si>
    <t>Brandt</t>
  </si>
  <si>
    <t>Raisa</t>
  </si>
  <si>
    <t>Nemešová</t>
  </si>
  <si>
    <t>Percentá</t>
  </si>
  <si>
    <t>úspešný</t>
  </si>
  <si>
    <t>neúspešný</t>
  </si>
  <si>
    <t>Úspešnosť</t>
  </si>
  <si>
    <t>Ján</t>
  </si>
  <si>
    <t>René</t>
  </si>
  <si>
    <t>4.A</t>
  </si>
  <si>
    <t>Miestna krajina</t>
  </si>
  <si>
    <t>Jurdík</t>
  </si>
  <si>
    <t>Vaverčák</t>
  </si>
  <si>
    <t>Kovalčík</t>
  </si>
  <si>
    <t>Hayden</t>
  </si>
  <si>
    <t>Jakub</t>
  </si>
  <si>
    <t>Ungrady</t>
  </si>
  <si>
    <t>Kristán</t>
  </si>
  <si>
    <t>Kočiš</t>
  </si>
  <si>
    <t>Ella</t>
  </si>
  <si>
    <t>Krompaščíková</t>
  </si>
  <si>
    <t>Uriga</t>
  </si>
  <si>
    <t>Lukáš</t>
  </si>
  <si>
    <t>Bujňák</t>
  </si>
  <si>
    <t>Boris</t>
  </si>
  <si>
    <t>Erik</t>
  </si>
  <si>
    <t>Fiamčík</t>
  </si>
  <si>
    <t>Brand</t>
  </si>
  <si>
    <t xml:space="preserve">Eva </t>
  </si>
  <si>
    <t>Petronela</t>
  </si>
  <si>
    <t>Ungradyová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</si>
</sst>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2F2F2F"/>
      <name val="Arial"/>
      <family val="2"/>
      <charset val="238"/>
    </font>
    <font>
      <b/>
      <sz val="11"/>
      <color rgb="FF2F2F2F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2F2F2F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2F2F2F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0" fillId="0" borderId="1" xfId="0" applyBorder="1"/>
    <xf numFmtId="1" fontId="1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2" fontId="5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4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Border="1"/>
    <xf numFmtId="0" fontId="9" fillId="0" borderId="1" xfId="0" applyFont="1" applyBorder="1"/>
    <xf numFmtId="1" fontId="6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0" fontId="9" fillId="0" borderId="0" xfId="0" applyFont="1"/>
    <xf numFmtId="0" fontId="4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164" fontId="8" fillId="0" borderId="1" xfId="0" applyNumberFormat="1" applyFont="1" applyBorder="1"/>
    <xf numFmtId="164" fontId="9" fillId="0" borderId="1" xfId="0" applyNumberFormat="1" applyFont="1" applyBorder="1"/>
    <xf numFmtId="0" fontId="8" fillId="0" borderId="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1" fontId="6" fillId="0" borderId="7" xfId="0" applyNumberFormat="1" applyFont="1" applyBorder="1" applyAlignment="1">
      <alignment horizontal="center" wrapText="1"/>
    </xf>
    <xf numFmtId="0" fontId="9" fillId="0" borderId="7" xfId="0" applyFont="1" applyBorder="1"/>
    <xf numFmtId="164" fontId="9" fillId="0" borderId="7" xfId="0" applyNumberFormat="1" applyFont="1" applyBorder="1"/>
    <xf numFmtId="0" fontId="9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" fontId="6" fillId="0" borderId="6" xfId="0" applyNumberFormat="1" applyFont="1" applyBorder="1" applyAlignment="1">
      <alignment horizontal="center" wrapText="1"/>
    </xf>
    <xf numFmtId="0" fontId="9" fillId="0" borderId="6" xfId="0" applyFont="1" applyBorder="1"/>
    <xf numFmtId="164" fontId="9" fillId="0" borderId="6" xfId="0" applyNumberFormat="1" applyFont="1" applyBorder="1"/>
    <xf numFmtId="0" fontId="6" fillId="0" borderId="7" xfId="0" applyNumberFormat="1" applyFont="1" applyBorder="1" applyAlignment="1">
      <alignment horizontal="center" wrapText="1"/>
    </xf>
    <xf numFmtId="0" fontId="8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0" fontId="8" fillId="0" borderId="6" xfId="0" applyFont="1" applyBorder="1"/>
    <xf numFmtId="164" fontId="8" fillId="0" borderId="6" xfId="0" applyNumberFormat="1" applyFont="1" applyBorder="1"/>
    <xf numFmtId="1" fontId="4" fillId="0" borderId="6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topLeftCell="A13" workbookViewId="0">
      <selection sqref="A1:XFD1048576"/>
    </sheetView>
  </sheetViews>
  <sheetFormatPr defaultRowHeight="15" x14ac:dyDescent="0.25"/>
  <cols>
    <col min="1" max="1" width="9.140625" style="2"/>
    <col min="2" max="2" width="13" style="1" customWidth="1"/>
    <col min="3" max="3" width="17.85546875" style="1" customWidth="1"/>
    <col min="4" max="4" width="15.7109375" style="1" customWidth="1"/>
    <col min="5" max="5" width="18.85546875" style="1" customWidth="1"/>
    <col min="6" max="6" width="17.5703125" style="2" customWidth="1"/>
    <col min="7" max="7" width="13.85546875" customWidth="1"/>
    <col min="8" max="8" width="10.28515625" customWidth="1"/>
    <col min="9" max="9" width="12.28515625" customWidth="1"/>
  </cols>
  <sheetData>
    <row r="2" spans="1:9" x14ac:dyDescent="0.25">
      <c r="A2" s="8"/>
      <c r="B2" s="3"/>
      <c r="C2" s="3"/>
      <c r="D2" s="3"/>
      <c r="E2" s="3"/>
      <c r="F2" s="4"/>
    </row>
    <row r="3" spans="1:9" x14ac:dyDescent="0.25">
      <c r="A3" s="8"/>
      <c r="B3" s="5" t="s">
        <v>0</v>
      </c>
      <c r="C3" s="5" t="s">
        <v>1</v>
      </c>
      <c r="D3" s="5" t="s">
        <v>2</v>
      </c>
      <c r="E3" s="5" t="s">
        <v>35</v>
      </c>
      <c r="F3" s="6" t="s">
        <v>36</v>
      </c>
      <c r="G3" s="19" t="s">
        <v>37</v>
      </c>
      <c r="H3" s="19" t="s">
        <v>72</v>
      </c>
      <c r="I3" s="19" t="s">
        <v>75</v>
      </c>
    </row>
    <row r="4" spans="1:9" ht="15" customHeight="1" x14ac:dyDescent="0.25">
      <c r="A4" s="8" t="s">
        <v>6</v>
      </c>
      <c r="B4" s="57" t="s">
        <v>3</v>
      </c>
      <c r="C4" s="57"/>
      <c r="D4" s="57"/>
      <c r="E4" s="57"/>
      <c r="F4" s="57"/>
      <c r="G4" s="7"/>
      <c r="H4" s="7"/>
      <c r="I4" s="7"/>
    </row>
    <row r="5" spans="1:9" ht="15.75" x14ac:dyDescent="0.25">
      <c r="A5" s="8" t="s">
        <v>53</v>
      </c>
      <c r="B5" s="9" t="s">
        <v>22</v>
      </c>
      <c r="C5" s="9" t="s">
        <v>39</v>
      </c>
      <c r="D5" s="9" t="s">
        <v>5</v>
      </c>
      <c r="E5" s="9">
        <v>41</v>
      </c>
      <c r="F5" s="10">
        <v>30</v>
      </c>
      <c r="G5" s="11">
        <f t="shared" ref="G5:G16" si="0">SUM(E5:F5)</f>
        <v>71</v>
      </c>
      <c r="H5" s="12">
        <f t="shared" ref="H5:H16" si="1">((F5+E5)/(53+38))*100</f>
        <v>78.021978021978029</v>
      </c>
      <c r="I5" s="7" t="s">
        <v>73</v>
      </c>
    </row>
    <row r="6" spans="1:9" ht="15.75" x14ac:dyDescent="0.25">
      <c r="A6" s="8" t="s">
        <v>54</v>
      </c>
      <c r="B6" s="9" t="s">
        <v>46</v>
      </c>
      <c r="C6" s="9" t="s">
        <v>47</v>
      </c>
      <c r="D6" s="9" t="s">
        <v>5</v>
      </c>
      <c r="E6" s="9">
        <v>44</v>
      </c>
      <c r="F6" s="10">
        <v>21</v>
      </c>
      <c r="G6" s="11">
        <f t="shared" si="0"/>
        <v>65</v>
      </c>
      <c r="H6" s="12">
        <f t="shared" si="1"/>
        <v>71.428571428571431</v>
      </c>
      <c r="I6" s="7" t="s">
        <v>73</v>
      </c>
    </row>
    <row r="7" spans="1:9" ht="15.75" x14ac:dyDescent="0.25">
      <c r="A7" s="8" t="s">
        <v>55</v>
      </c>
      <c r="B7" s="9" t="s">
        <v>13</v>
      </c>
      <c r="C7" s="9" t="s">
        <v>51</v>
      </c>
      <c r="D7" s="9" t="s">
        <v>5</v>
      </c>
      <c r="E7" s="9">
        <v>31</v>
      </c>
      <c r="F7" s="10">
        <v>26</v>
      </c>
      <c r="G7" s="11">
        <f t="shared" si="0"/>
        <v>57</v>
      </c>
      <c r="H7" s="12">
        <f t="shared" si="1"/>
        <v>62.637362637362635</v>
      </c>
      <c r="I7" s="7" t="s">
        <v>73</v>
      </c>
    </row>
    <row r="8" spans="1:9" ht="15.75" x14ac:dyDescent="0.25">
      <c r="A8" s="8" t="s">
        <v>56</v>
      </c>
      <c r="B8" s="13" t="s">
        <v>45</v>
      </c>
      <c r="C8" s="13" t="s">
        <v>18</v>
      </c>
      <c r="D8" s="13" t="s">
        <v>5</v>
      </c>
      <c r="E8" s="13">
        <v>37</v>
      </c>
      <c r="F8" s="14">
        <v>19</v>
      </c>
      <c r="G8" s="15">
        <f t="shared" si="0"/>
        <v>56</v>
      </c>
      <c r="H8" s="16">
        <f t="shared" si="1"/>
        <v>61.53846153846154</v>
      </c>
      <c r="I8" s="7" t="s">
        <v>73</v>
      </c>
    </row>
    <row r="9" spans="1:9" ht="15.75" x14ac:dyDescent="0.25">
      <c r="A9" s="8" t="s">
        <v>57</v>
      </c>
      <c r="B9" s="13" t="s">
        <v>38</v>
      </c>
      <c r="C9" s="13" t="s">
        <v>25</v>
      </c>
      <c r="D9" s="13" t="s">
        <v>5</v>
      </c>
      <c r="E9" s="13">
        <v>35</v>
      </c>
      <c r="F9" s="14">
        <v>16</v>
      </c>
      <c r="G9" s="15">
        <f t="shared" si="0"/>
        <v>51</v>
      </c>
      <c r="H9" s="16">
        <f t="shared" si="1"/>
        <v>56.043956043956044</v>
      </c>
      <c r="I9" s="7" t="s">
        <v>73</v>
      </c>
    </row>
    <row r="10" spans="1:9" ht="15.75" x14ac:dyDescent="0.25">
      <c r="A10" s="8" t="s">
        <v>58</v>
      </c>
      <c r="B10" s="13" t="s">
        <v>49</v>
      </c>
      <c r="C10" s="13" t="s">
        <v>50</v>
      </c>
      <c r="D10" s="13" t="s">
        <v>5</v>
      </c>
      <c r="E10" s="13">
        <v>38</v>
      </c>
      <c r="F10" s="14">
        <v>13</v>
      </c>
      <c r="G10" s="15">
        <f t="shared" si="0"/>
        <v>51</v>
      </c>
      <c r="H10" s="16">
        <f t="shared" si="1"/>
        <v>56.043956043956044</v>
      </c>
      <c r="I10" s="7" t="s">
        <v>73</v>
      </c>
    </row>
    <row r="11" spans="1:9" ht="15.75" x14ac:dyDescent="0.25">
      <c r="A11" s="8" t="s">
        <v>59</v>
      </c>
      <c r="B11" s="13" t="s">
        <v>4</v>
      </c>
      <c r="C11" s="13" t="s">
        <v>40</v>
      </c>
      <c r="D11" s="13" t="s">
        <v>5</v>
      </c>
      <c r="E11" s="13">
        <v>35</v>
      </c>
      <c r="F11" s="14">
        <v>14</v>
      </c>
      <c r="G11" s="15">
        <f t="shared" si="0"/>
        <v>49</v>
      </c>
      <c r="H11" s="16">
        <f t="shared" si="1"/>
        <v>53.846153846153847</v>
      </c>
      <c r="I11" s="7" t="s">
        <v>74</v>
      </c>
    </row>
    <row r="12" spans="1:9" ht="15.75" x14ac:dyDescent="0.25">
      <c r="A12" s="8" t="s">
        <v>60</v>
      </c>
      <c r="B12" s="13" t="s">
        <v>14</v>
      </c>
      <c r="C12" s="13" t="s">
        <v>44</v>
      </c>
      <c r="D12" s="13" t="s">
        <v>43</v>
      </c>
      <c r="E12" s="13">
        <v>31</v>
      </c>
      <c r="F12" s="14">
        <v>13</v>
      </c>
      <c r="G12" s="15">
        <f t="shared" si="0"/>
        <v>44</v>
      </c>
      <c r="H12" s="16">
        <f t="shared" si="1"/>
        <v>48.35164835164835</v>
      </c>
      <c r="I12" s="7" t="s">
        <v>74</v>
      </c>
    </row>
    <row r="13" spans="1:9" ht="15.75" x14ac:dyDescent="0.25">
      <c r="A13" s="8" t="s">
        <v>61</v>
      </c>
      <c r="B13" s="13" t="s">
        <v>13</v>
      </c>
      <c r="C13" s="13" t="s">
        <v>52</v>
      </c>
      <c r="D13" s="13" t="s">
        <v>43</v>
      </c>
      <c r="E13" s="13">
        <v>21</v>
      </c>
      <c r="F13" s="14">
        <v>20</v>
      </c>
      <c r="G13" s="15">
        <f t="shared" si="0"/>
        <v>41</v>
      </c>
      <c r="H13" s="16">
        <f t="shared" si="1"/>
        <v>45.054945054945058</v>
      </c>
      <c r="I13" s="7" t="s">
        <v>74</v>
      </c>
    </row>
    <row r="14" spans="1:9" ht="15.75" x14ac:dyDescent="0.25">
      <c r="A14" s="8" t="s">
        <v>62</v>
      </c>
      <c r="B14" s="13" t="s">
        <v>20</v>
      </c>
      <c r="C14" s="13" t="s">
        <v>48</v>
      </c>
      <c r="D14" s="13" t="s">
        <v>5</v>
      </c>
      <c r="E14" s="13">
        <v>35</v>
      </c>
      <c r="F14" s="14">
        <v>5</v>
      </c>
      <c r="G14" s="15">
        <f t="shared" si="0"/>
        <v>40</v>
      </c>
      <c r="H14" s="16">
        <f t="shared" si="1"/>
        <v>43.956043956043956</v>
      </c>
      <c r="I14" s="7" t="s">
        <v>74</v>
      </c>
    </row>
    <row r="15" spans="1:9" ht="15.75" x14ac:dyDescent="0.25">
      <c r="A15" s="8" t="s">
        <v>63</v>
      </c>
      <c r="B15" s="13" t="s">
        <v>41</v>
      </c>
      <c r="C15" s="13" t="s">
        <v>42</v>
      </c>
      <c r="D15" s="13" t="s">
        <v>43</v>
      </c>
      <c r="E15" s="13">
        <v>36</v>
      </c>
      <c r="F15" s="14"/>
      <c r="G15" s="15">
        <f t="shared" si="0"/>
        <v>36</v>
      </c>
      <c r="H15" s="16">
        <f t="shared" si="1"/>
        <v>39.560439560439562</v>
      </c>
      <c r="I15" s="7" t="s">
        <v>74</v>
      </c>
    </row>
    <row r="16" spans="1:9" ht="15.75" x14ac:dyDescent="0.25">
      <c r="A16" s="8" t="s">
        <v>32</v>
      </c>
      <c r="B16" s="13"/>
      <c r="C16" s="13"/>
      <c r="D16" s="13"/>
      <c r="E16" s="13">
        <v>20</v>
      </c>
      <c r="F16" s="14"/>
      <c r="G16" s="15">
        <f t="shared" si="0"/>
        <v>20</v>
      </c>
      <c r="H16" s="16">
        <f t="shared" si="1"/>
        <v>21.978021978021978</v>
      </c>
      <c r="I16" s="7" t="s">
        <v>74</v>
      </c>
    </row>
    <row r="17" spans="1:9" ht="15" customHeight="1" x14ac:dyDescent="0.25">
      <c r="A17" s="8"/>
      <c r="B17" s="58" t="s">
        <v>64</v>
      </c>
      <c r="C17" s="59"/>
      <c r="D17" s="59"/>
      <c r="E17" s="59"/>
      <c r="F17" s="59"/>
      <c r="G17" s="60"/>
      <c r="H17" s="16"/>
      <c r="I17" s="7"/>
    </row>
    <row r="18" spans="1:9" ht="15.75" x14ac:dyDescent="0.25">
      <c r="A18" s="8" t="s">
        <v>6</v>
      </c>
      <c r="B18" s="9" t="s">
        <v>33</v>
      </c>
      <c r="C18" s="9" t="s">
        <v>34</v>
      </c>
      <c r="D18" s="9" t="s">
        <v>16</v>
      </c>
      <c r="E18" s="9">
        <v>38</v>
      </c>
      <c r="F18" s="17">
        <v>42</v>
      </c>
      <c r="G18" s="11">
        <f t="shared" ref="G18:G23" si="2">SUM(E18:F18)</f>
        <v>80</v>
      </c>
      <c r="H18" s="12">
        <f t="shared" ref="H18:H23" si="3">((F18+E18)/(47+43))*100</f>
        <v>88.888888888888886</v>
      </c>
      <c r="I18" s="7" t="s">
        <v>73</v>
      </c>
    </row>
    <row r="19" spans="1:9" ht="15.75" x14ac:dyDescent="0.25">
      <c r="A19" s="8" t="s">
        <v>53</v>
      </c>
      <c r="B19" s="9" t="s">
        <v>22</v>
      </c>
      <c r="C19" s="9" t="s">
        <v>23</v>
      </c>
      <c r="D19" s="9" t="s">
        <v>16</v>
      </c>
      <c r="E19" s="9">
        <v>33</v>
      </c>
      <c r="F19" s="17">
        <v>41</v>
      </c>
      <c r="G19" s="11">
        <f t="shared" si="2"/>
        <v>74</v>
      </c>
      <c r="H19" s="12">
        <f t="shared" si="3"/>
        <v>82.222222222222214</v>
      </c>
      <c r="I19" s="7" t="s">
        <v>73</v>
      </c>
    </row>
    <row r="20" spans="1:9" ht="15.75" x14ac:dyDescent="0.25">
      <c r="A20" s="8" t="s">
        <v>54</v>
      </c>
      <c r="B20" s="9" t="s">
        <v>7</v>
      </c>
      <c r="C20" s="9" t="s">
        <v>8</v>
      </c>
      <c r="D20" s="9" t="s">
        <v>21</v>
      </c>
      <c r="E20" s="9">
        <v>32</v>
      </c>
      <c r="F20" s="17">
        <v>37</v>
      </c>
      <c r="G20" s="11">
        <f t="shared" si="2"/>
        <v>69</v>
      </c>
      <c r="H20" s="12">
        <f t="shared" si="3"/>
        <v>76.666666666666671</v>
      </c>
      <c r="I20" s="7" t="s">
        <v>73</v>
      </c>
    </row>
    <row r="21" spans="1:9" ht="15.75" x14ac:dyDescent="0.25">
      <c r="A21" s="8" t="s">
        <v>55</v>
      </c>
      <c r="B21" s="13" t="s">
        <v>11</v>
      </c>
      <c r="C21" s="13" t="s">
        <v>12</v>
      </c>
      <c r="D21" s="13" t="s">
        <v>21</v>
      </c>
      <c r="E21" s="13">
        <v>35</v>
      </c>
      <c r="F21" s="18">
        <v>26</v>
      </c>
      <c r="G21" s="15">
        <f t="shared" si="2"/>
        <v>61</v>
      </c>
      <c r="H21" s="16">
        <f t="shared" si="3"/>
        <v>67.777777777777786</v>
      </c>
      <c r="I21" s="7" t="s">
        <v>73</v>
      </c>
    </row>
    <row r="22" spans="1:9" ht="15.75" x14ac:dyDescent="0.25">
      <c r="A22" s="8" t="s">
        <v>56</v>
      </c>
      <c r="B22" s="13" t="s">
        <v>19</v>
      </c>
      <c r="C22" s="13" t="s">
        <v>65</v>
      </c>
      <c r="D22" s="13" t="s">
        <v>21</v>
      </c>
      <c r="E22" s="13">
        <v>20</v>
      </c>
      <c r="F22" s="18">
        <v>26</v>
      </c>
      <c r="G22" s="15">
        <f t="shared" si="2"/>
        <v>46</v>
      </c>
      <c r="H22" s="16">
        <f t="shared" si="3"/>
        <v>51.111111111111107</v>
      </c>
      <c r="I22" s="7" t="s">
        <v>74</v>
      </c>
    </row>
    <row r="23" spans="1:9" ht="15.75" x14ac:dyDescent="0.25">
      <c r="A23" s="8" t="s">
        <v>57</v>
      </c>
      <c r="B23" s="13" t="s">
        <v>9</v>
      </c>
      <c r="C23" s="13" t="s">
        <v>10</v>
      </c>
      <c r="D23" s="13" t="s">
        <v>21</v>
      </c>
      <c r="E23" s="13">
        <v>22</v>
      </c>
      <c r="F23" s="18">
        <v>15</v>
      </c>
      <c r="G23" s="15">
        <f t="shared" si="2"/>
        <v>37</v>
      </c>
      <c r="H23" s="16">
        <f t="shared" si="3"/>
        <v>41.111111111111107</v>
      </c>
      <c r="I23" s="7" t="s">
        <v>74</v>
      </c>
    </row>
    <row r="24" spans="1:9" ht="15.75" x14ac:dyDescent="0.25">
      <c r="A24" s="8"/>
      <c r="B24" s="57" t="s">
        <v>24</v>
      </c>
      <c r="C24" s="57"/>
      <c r="D24" s="57"/>
      <c r="E24" s="57"/>
      <c r="F24" s="57"/>
      <c r="G24" s="7"/>
      <c r="H24" s="16"/>
      <c r="I24" s="7"/>
    </row>
    <row r="25" spans="1:9" ht="15.75" x14ac:dyDescent="0.25">
      <c r="A25" s="8" t="s">
        <v>6</v>
      </c>
      <c r="B25" s="9" t="s">
        <v>38</v>
      </c>
      <c r="C25" s="9" t="s">
        <v>15</v>
      </c>
      <c r="D25" s="9" t="s">
        <v>26</v>
      </c>
      <c r="E25" s="9">
        <v>45</v>
      </c>
      <c r="F25" s="10">
        <v>35</v>
      </c>
      <c r="G25" s="11">
        <f t="shared" ref="G25:G32" si="4">SUM(E25:F25)</f>
        <v>80</v>
      </c>
      <c r="H25" s="12">
        <f t="shared" ref="H25:H32" si="5">((F25+E25)/(48+43))*100</f>
        <v>87.912087912087912</v>
      </c>
      <c r="I25" s="7" t="s">
        <v>73</v>
      </c>
    </row>
    <row r="26" spans="1:9" ht="15.75" x14ac:dyDescent="0.25">
      <c r="A26" s="8" t="s">
        <v>53</v>
      </c>
      <c r="B26" s="9" t="s">
        <v>17</v>
      </c>
      <c r="C26" s="9" t="s">
        <v>18</v>
      </c>
      <c r="D26" s="9" t="s">
        <v>26</v>
      </c>
      <c r="E26" s="9">
        <v>37</v>
      </c>
      <c r="F26" s="10">
        <v>41</v>
      </c>
      <c r="G26" s="11">
        <f t="shared" si="4"/>
        <v>78</v>
      </c>
      <c r="H26" s="12">
        <f t="shared" si="5"/>
        <v>85.714285714285708</v>
      </c>
      <c r="I26" s="7" t="s">
        <v>73</v>
      </c>
    </row>
    <row r="27" spans="1:9" ht="15.75" x14ac:dyDescent="0.25">
      <c r="A27" s="8" t="s">
        <v>54</v>
      </c>
      <c r="B27" s="9" t="s">
        <v>11</v>
      </c>
      <c r="C27" s="9" t="s">
        <v>27</v>
      </c>
      <c r="D27" s="9" t="s">
        <v>67</v>
      </c>
      <c r="E27" s="9">
        <v>34</v>
      </c>
      <c r="F27" s="10">
        <v>39</v>
      </c>
      <c r="G27" s="11">
        <f t="shared" si="4"/>
        <v>73</v>
      </c>
      <c r="H27" s="12">
        <f t="shared" si="5"/>
        <v>80.219780219780219</v>
      </c>
      <c r="I27" s="7" t="s">
        <v>73</v>
      </c>
    </row>
    <row r="28" spans="1:9" ht="15.75" x14ac:dyDescent="0.25">
      <c r="A28" s="8" t="s">
        <v>55</v>
      </c>
      <c r="B28" s="13" t="s">
        <v>28</v>
      </c>
      <c r="C28" s="13" t="s">
        <v>29</v>
      </c>
      <c r="D28" s="13" t="s">
        <v>67</v>
      </c>
      <c r="E28" s="13">
        <v>35</v>
      </c>
      <c r="F28" s="14">
        <v>38</v>
      </c>
      <c r="G28" s="15">
        <f t="shared" si="4"/>
        <v>73</v>
      </c>
      <c r="H28" s="16">
        <f t="shared" si="5"/>
        <v>80.219780219780219</v>
      </c>
      <c r="I28" s="7" t="s">
        <v>73</v>
      </c>
    </row>
    <row r="29" spans="1:9" ht="15.75" x14ac:dyDescent="0.25">
      <c r="A29" s="8" t="s">
        <v>56</v>
      </c>
      <c r="B29" s="13" t="s">
        <v>45</v>
      </c>
      <c r="C29" s="13" t="s">
        <v>66</v>
      </c>
      <c r="D29" s="13" t="s">
        <v>67</v>
      </c>
      <c r="E29" s="13">
        <v>34</v>
      </c>
      <c r="F29" s="14">
        <v>38</v>
      </c>
      <c r="G29" s="15">
        <f t="shared" si="4"/>
        <v>72</v>
      </c>
      <c r="H29" s="16">
        <f t="shared" si="5"/>
        <v>79.120879120879124</v>
      </c>
      <c r="I29" s="7" t="s">
        <v>73</v>
      </c>
    </row>
    <row r="30" spans="1:9" ht="15.75" x14ac:dyDescent="0.25">
      <c r="A30" s="8" t="s">
        <v>57</v>
      </c>
      <c r="B30" s="13" t="s">
        <v>68</v>
      </c>
      <c r="C30" s="13" t="s">
        <v>69</v>
      </c>
      <c r="D30" s="13" t="s">
        <v>26</v>
      </c>
      <c r="E30" s="13">
        <v>33</v>
      </c>
      <c r="F30" s="14">
        <v>36</v>
      </c>
      <c r="G30" s="15">
        <f t="shared" si="4"/>
        <v>69</v>
      </c>
      <c r="H30" s="16">
        <f t="shared" si="5"/>
        <v>75.824175824175825</v>
      </c>
      <c r="I30" s="7" t="s">
        <v>73</v>
      </c>
    </row>
    <row r="31" spans="1:9" ht="15.75" x14ac:dyDescent="0.25">
      <c r="A31" s="8" t="s">
        <v>58</v>
      </c>
      <c r="B31" s="13" t="s">
        <v>70</v>
      </c>
      <c r="C31" s="13" t="s">
        <v>71</v>
      </c>
      <c r="D31" s="13" t="s">
        <v>26</v>
      </c>
      <c r="E31" s="13">
        <v>25</v>
      </c>
      <c r="F31" s="14">
        <v>34</v>
      </c>
      <c r="G31" s="15">
        <f t="shared" si="4"/>
        <v>59</v>
      </c>
      <c r="H31" s="16">
        <f t="shared" si="5"/>
        <v>64.835164835164832</v>
      </c>
      <c r="I31" s="7" t="s">
        <v>73</v>
      </c>
    </row>
    <row r="32" spans="1:9" ht="15.75" x14ac:dyDescent="0.25">
      <c r="A32" s="8" t="s">
        <v>59</v>
      </c>
      <c r="B32" s="13" t="s">
        <v>30</v>
      </c>
      <c r="C32" s="13" t="s">
        <v>31</v>
      </c>
      <c r="D32" s="13" t="s">
        <v>67</v>
      </c>
      <c r="E32" s="13">
        <v>30</v>
      </c>
      <c r="F32" s="14">
        <v>15</v>
      </c>
      <c r="G32" s="15">
        <f t="shared" si="4"/>
        <v>45</v>
      </c>
      <c r="H32" s="16">
        <f t="shared" si="5"/>
        <v>49.450549450549453</v>
      </c>
      <c r="I32" s="7" t="s">
        <v>74</v>
      </c>
    </row>
    <row r="33" spans="1:6" x14ac:dyDescent="0.25">
      <c r="A33" s="8"/>
      <c r="B33"/>
      <c r="C33"/>
      <c r="D33"/>
      <c r="E33"/>
      <c r="F33"/>
    </row>
    <row r="34" spans="1:6" x14ac:dyDescent="0.25">
      <c r="A34" s="8"/>
      <c r="B34"/>
      <c r="C34"/>
      <c r="D34"/>
      <c r="E34"/>
      <c r="F34"/>
    </row>
    <row r="35" spans="1:6" x14ac:dyDescent="0.25">
      <c r="A35" s="8"/>
      <c r="B35"/>
      <c r="C35"/>
      <c r="D35"/>
      <c r="E35"/>
      <c r="F35"/>
    </row>
    <row r="36" spans="1:6" x14ac:dyDescent="0.25">
      <c r="A36" s="8"/>
      <c r="B36"/>
      <c r="C36"/>
      <c r="D36"/>
      <c r="E36"/>
      <c r="F36"/>
    </row>
    <row r="37" spans="1:6" x14ac:dyDescent="0.25">
      <c r="A37" s="8"/>
      <c r="B37"/>
      <c r="C37"/>
      <c r="D37"/>
      <c r="E37"/>
      <c r="F37"/>
    </row>
    <row r="38" spans="1:6" x14ac:dyDescent="0.25">
      <c r="A38" s="8"/>
      <c r="B38"/>
      <c r="C38"/>
      <c r="D38"/>
      <c r="E38"/>
      <c r="F38"/>
    </row>
    <row r="39" spans="1:6" x14ac:dyDescent="0.25">
      <c r="A39" s="8"/>
    </row>
    <row r="40" spans="1:6" x14ac:dyDescent="0.25">
      <c r="A40" s="8"/>
    </row>
    <row r="41" spans="1:6" ht="15" customHeight="1" x14ac:dyDescent="0.25">
      <c r="A41" s="8"/>
    </row>
    <row r="42" spans="1:6" x14ac:dyDescent="0.25">
      <c r="A42" s="8"/>
    </row>
    <row r="43" spans="1:6" x14ac:dyDescent="0.25">
      <c r="A43" s="8"/>
    </row>
    <row r="44" spans="1:6" x14ac:dyDescent="0.25">
      <c r="A44" s="8"/>
    </row>
    <row r="45" spans="1:6" x14ac:dyDescent="0.25">
      <c r="A45" s="8"/>
    </row>
    <row r="46" spans="1:6" x14ac:dyDescent="0.25">
      <c r="A46" s="8"/>
    </row>
    <row r="47" spans="1:6" x14ac:dyDescent="0.25">
      <c r="A47" s="8"/>
    </row>
    <row r="48" spans="1:6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</sheetData>
  <sortState ref="B25:H32">
    <sortCondition descending="1" ref="H25:H32"/>
  </sortState>
  <mergeCells count="3">
    <mergeCell ref="B4:F4"/>
    <mergeCell ref="B24:F24"/>
    <mergeCell ref="B17:G1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5"/>
  <sheetViews>
    <sheetView tabSelected="1" workbookViewId="0">
      <selection activeCell="M5" sqref="M5"/>
    </sheetView>
  </sheetViews>
  <sheetFormatPr defaultRowHeight="15" x14ac:dyDescent="0.2"/>
  <cols>
    <col min="1" max="1" width="9.140625" style="28"/>
    <col min="2" max="2" width="13" style="27" customWidth="1"/>
    <col min="3" max="3" width="17.85546875" style="27" customWidth="1"/>
    <col min="4" max="4" width="12.42578125" style="27" customWidth="1"/>
    <col min="5" max="5" width="12.5703125" style="27" customWidth="1"/>
    <col min="6" max="6" width="11.7109375" style="28" customWidth="1"/>
    <col min="7" max="7" width="11.42578125" style="28" customWidth="1"/>
    <col min="8" max="8" width="9" style="25" customWidth="1"/>
    <col min="9" max="9" width="12.28515625" style="25" customWidth="1"/>
    <col min="10" max="10" width="13.5703125" style="25" customWidth="1"/>
    <col min="11" max="16384" width="9.140625" style="25"/>
  </cols>
  <sheetData>
    <row r="2" spans="1:10" x14ac:dyDescent="0.2">
      <c r="A2" s="22"/>
      <c r="B2" s="23"/>
      <c r="C2" s="23"/>
      <c r="D2" s="23"/>
      <c r="E2" s="23"/>
      <c r="F2" s="24"/>
      <c r="G2" s="24"/>
    </row>
    <row r="3" spans="1:10" ht="47.25" x14ac:dyDescent="0.25">
      <c r="A3" s="22"/>
      <c r="B3" s="33" t="s">
        <v>0</v>
      </c>
      <c r="C3" s="33" t="s">
        <v>1</v>
      </c>
      <c r="D3" s="29" t="s">
        <v>2</v>
      </c>
      <c r="E3" s="29" t="s">
        <v>35</v>
      </c>
      <c r="F3" s="10" t="s">
        <v>36</v>
      </c>
      <c r="G3" s="10" t="s">
        <v>79</v>
      </c>
      <c r="H3" s="26" t="s">
        <v>37</v>
      </c>
      <c r="I3" s="26" t="s">
        <v>72</v>
      </c>
      <c r="J3" s="26" t="s">
        <v>75</v>
      </c>
    </row>
    <row r="4" spans="1:10" ht="15" customHeight="1" x14ac:dyDescent="0.25">
      <c r="A4" s="22"/>
      <c r="B4" s="61" t="s">
        <v>3</v>
      </c>
      <c r="C4" s="62"/>
      <c r="D4" s="62"/>
      <c r="E4" s="62"/>
      <c r="F4" s="62"/>
      <c r="G4" s="62"/>
      <c r="H4" s="62"/>
      <c r="I4" s="62"/>
      <c r="J4" s="63"/>
    </row>
    <row r="5" spans="1:10" ht="15.75" x14ac:dyDescent="0.25">
      <c r="A5" s="22" t="s">
        <v>6</v>
      </c>
      <c r="B5" s="36" t="s">
        <v>76</v>
      </c>
      <c r="C5" s="36" t="s">
        <v>80</v>
      </c>
      <c r="D5" s="30" t="s">
        <v>5</v>
      </c>
      <c r="E5" s="29">
        <v>40</v>
      </c>
      <c r="F5" s="10">
        <v>36</v>
      </c>
      <c r="G5" s="10">
        <v>10</v>
      </c>
      <c r="H5" s="20">
        <f t="shared" ref="H5:H14" si="0">SUM(E5:G5)</f>
        <v>86</v>
      </c>
      <c r="I5" s="34">
        <f>(H5/90)*100</f>
        <v>95.555555555555557</v>
      </c>
      <c r="J5" s="20" t="s">
        <v>73</v>
      </c>
    </row>
    <row r="6" spans="1:10" ht="15.75" customHeight="1" x14ac:dyDescent="0.25">
      <c r="A6" s="22" t="s">
        <v>53</v>
      </c>
      <c r="B6" s="33" t="s">
        <v>91</v>
      </c>
      <c r="C6" s="33" t="s">
        <v>92</v>
      </c>
      <c r="D6" s="30" t="s">
        <v>78</v>
      </c>
      <c r="E6" s="29">
        <v>31</v>
      </c>
      <c r="F6" s="10">
        <v>34</v>
      </c>
      <c r="G6" s="10">
        <v>6</v>
      </c>
      <c r="H6" s="20">
        <f t="shared" si="0"/>
        <v>71</v>
      </c>
      <c r="I6" s="34">
        <f t="shared" ref="I6:I14" si="1">(H6/90)*100</f>
        <v>78.888888888888886</v>
      </c>
      <c r="J6" s="20" t="s">
        <v>73</v>
      </c>
    </row>
    <row r="7" spans="1:10" ht="15.75" customHeight="1" x14ac:dyDescent="0.25">
      <c r="A7" s="22" t="s">
        <v>54</v>
      </c>
      <c r="B7" s="36" t="s">
        <v>22</v>
      </c>
      <c r="C7" s="36" t="s">
        <v>82</v>
      </c>
      <c r="D7" s="30" t="s">
        <v>5</v>
      </c>
      <c r="E7" s="29">
        <v>29</v>
      </c>
      <c r="F7" s="10">
        <v>27</v>
      </c>
      <c r="G7" s="10">
        <v>7</v>
      </c>
      <c r="H7" s="20">
        <f t="shared" si="0"/>
        <v>63</v>
      </c>
      <c r="I7" s="34">
        <f t="shared" si="1"/>
        <v>70</v>
      </c>
      <c r="J7" s="20" t="s">
        <v>73</v>
      </c>
    </row>
    <row r="8" spans="1:10" ht="15.75" customHeight="1" x14ac:dyDescent="0.2">
      <c r="A8" s="22" t="s">
        <v>55</v>
      </c>
      <c r="B8" s="32" t="s">
        <v>88</v>
      </c>
      <c r="C8" s="32" t="s">
        <v>89</v>
      </c>
      <c r="D8" s="31" t="s">
        <v>5</v>
      </c>
      <c r="E8" s="13">
        <v>34</v>
      </c>
      <c r="F8" s="14">
        <v>25</v>
      </c>
      <c r="G8" s="14">
        <v>3</v>
      </c>
      <c r="H8" s="21">
        <f t="shared" si="0"/>
        <v>62</v>
      </c>
      <c r="I8" s="35">
        <f t="shared" si="1"/>
        <v>68.888888888888886</v>
      </c>
      <c r="J8" s="21" t="s">
        <v>73</v>
      </c>
    </row>
    <row r="9" spans="1:10" ht="15.75" customHeight="1" x14ac:dyDescent="0.2">
      <c r="A9" s="22" t="s">
        <v>56</v>
      </c>
      <c r="B9" s="32" t="s">
        <v>84</v>
      </c>
      <c r="C9" s="32" t="s">
        <v>85</v>
      </c>
      <c r="D9" s="31" t="s">
        <v>5</v>
      </c>
      <c r="E9" s="13">
        <v>29</v>
      </c>
      <c r="F9" s="14">
        <v>25</v>
      </c>
      <c r="G9" s="14">
        <v>7</v>
      </c>
      <c r="H9" s="21">
        <f t="shared" si="0"/>
        <v>61</v>
      </c>
      <c r="I9" s="35">
        <f t="shared" si="1"/>
        <v>67.777777777777786</v>
      </c>
      <c r="J9" s="21" t="s">
        <v>73</v>
      </c>
    </row>
    <row r="10" spans="1:10" ht="15.75" customHeight="1" thickBot="1" x14ac:dyDescent="0.25">
      <c r="A10" s="22" t="s">
        <v>57</v>
      </c>
      <c r="B10" s="43" t="s">
        <v>22</v>
      </c>
      <c r="C10" s="43" t="s">
        <v>10</v>
      </c>
      <c r="D10" s="44" t="s">
        <v>5</v>
      </c>
      <c r="E10" s="45">
        <v>31</v>
      </c>
      <c r="F10" s="46">
        <v>16</v>
      </c>
      <c r="G10" s="46">
        <v>3</v>
      </c>
      <c r="H10" s="47">
        <f t="shared" si="0"/>
        <v>50</v>
      </c>
      <c r="I10" s="48">
        <f t="shared" si="1"/>
        <v>55.555555555555557</v>
      </c>
      <c r="J10" s="47" t="s">
        <v>73</v>
      </c>
    </row>
    <row r="11" spans="1:10" ht="15.75" customHeight="1" thickTop="1" x14ac:dyDescent="0.2">
      <c r="A11" s="22" t="s">
        <v>58</v>
      </c>
      <c r="B11" s="37" t="s">
        <v>77</v>
      </c>
      <c r="C11" s="37" t="s">
        <v>81</v>
      </c>
      <c r="D11" s="38" t="s">
        <v>5</v>
      </c>
      <c r="E11" s="39">
        <v>29</v>
      </c>
      <c r="F11" s="40">
        <v>12</v>
      </c>
      <c r="G11" s="40">
        <v>8</v>
      </c>
      <c r="H11" s="41">
        <f t="shared" si="0"/>
        <v>49</v>
      </c>
      <c r="I11" s="42">
        <f t="shared" si="1"/>
        <v>54.444444444444443</v>
      </c>
      <c r="J11" s="41" t="s">
        <v>74</v>
      </c>
    </row>
    <row r="12" spans="1:10" ht="15.75" customHeight="1" x14ac:dyDescent="0.2">
      <c r="A12" s="22" t="s">
        <v>59</v>
      </c>
      <c r="B12" s="32" t="s">
        <v>86</v>
      </c>
      <c r="C12" s="32" t="s">
        <v>87</v>
      </c>
      <c r="D12" s="31" t="s">
        <v>5</v>
      </c>
      <c r="E12" s="13">
        <v>28</v>
      </c>
      <c r="F12" s="14">
        <v>19</v>
      </c>
      <c r="G12" s="14">
        <v>2</v>
      </c>
      <c r="H12" s="21">
        <f t="shared" si="0"/>
        <v>49</v>
      </c>
      <c r="I12" s="35">
        <f t="shared" si="1"/>
        <v>54.444444444444443</v>
      </c>
      <c r="J12" s="21" t="s">
        <v>74</v>
      </c>
    </row>
    <row r="13" spans="1:10" ht="15.75" customHeight="1" x14ac:dyDescent="0.2">
      <c r="A13" s="22" t="s">
        <v>60</v>
      </c>
      <c r="B13" s="32" t="s">
        <v>84</v>
      </c>
      <c r="C13" s="32" t="s">
        <v>90</v>
      </c>
      <c r="D13" s="31" t="s">
        <v>5</v>
      </c>
      <c r="E13" s="13">
        <v>27</v>
      </c>
      <c r="F13" s="14">
        <v>15</v>
      </c>
      <c r="G13" s="14">
        <v>7</v>
      </c>
      <c r="H13" s="21">
        <f t="shared" si="0"/>
        <v>49</v>
      </c>
      <c r="I13" s="35">
        <f t="shared" si="1"/>
        <v>54.444444444444443</v>
      </c>
      <c r="J13" s="21" t="s">
        <v>74</v>
      </c>
    </row>
    <row r="14" spans="1:10" ht="15.75" customHeight="1" x14ac:dyDescent="0.2">
      <c r="A14" s="22" t="s">
        <v>61</v>
      </c>
      <c r="B14" s="32" t="s">
        <v>11</v>
      </c>
      <c r="C14" s="32" t="s">
        <v>83</v>
      </c>
      <c r="D14" s="31" t="s">
        <v>5</v>
      </c>
      <c r="E14" s="13">
        <v>26</v>
      </c>
      <c r="F14" s="14">
        <v>14</v>
      </c>
      <c r="G14" s="14">
        <v>7</v>
      </c>
      <c r="H14" s="21">
        <f t="shared" si="0"/>
        <v>47</v>
      </c>
      <c r="I14" s="35">
        <f t="shared" si="1"/>
        <v>52.222222222222229</v>
      </c>
      <c r="J14" s="21" t="s">
        <v>74</v>
      </c>
    </row>
    <row r="15" spans="1:10" x14ac:dyDescent="0.2">
      <c r="A15" s="22"/>
      <c r="B15" s="67"/>
      <c r="C15" s="68"/>
      <c r="D15" s="68"/>
      <c r="E15" s="68"/>
      <c r="F15" s="68"/>
      <c r="G15" s="68"/>
      <c r="H15" s="68"/>
      <c r="I15" s="68"/>
      <c r="J15" s="69"/>
    </row>
    <row r="16" spans="1:10" ht="15.75" customHeight="1" x14ac:dyDescent="0.25">
      <c r="A16" s="22"/>
      <c r="B16" s="64" t="s">
        <v>64</v>
      </c>
      <c r="C16" s="65"/>
      <c r="D16" s="65"/>
      <c r="E16" s="65"/>
      <c r="F16" s="65"/>
      <c r="G16" s="65"/>
      <c r="H16" s="65"/>
      <c r="I16" s="65"/>
      <c r="J16" s="66"/>
    </row>
    <row r="17" spans="1:10" ht="15.75" x14ac:dyDescent="0.25">
      <c r="A17" s="22" t="s">
        <v>6</v>
      </c>
      <c r="B17" s="36" t="s">
        <v>7</v>
      </c>
      <c r="C17" s="36" t="s">
        <v>8</v>
      </c>
      <c r="D17" s="30" t="s">
        <v>16</v>
      </c>
      <c r="E17" s="29">
        <v>24</v>
      </c>
      <c r="F17" s="17">
        <v>31</v>
      </c>
      <c r="G17" s="17">
        <v>10</v>
      </c>
      <c r="H17" s="20">
        <f t="shared" ref="H17:H24" si="2">SUM(E17:G17)</f>
        <v>65</v>
      </c>
      <c r="I17" s="34">
        <f>(H17/90)*100</f>
        <v>72.222222222222214</v>
      </c>
      <c r="J17" s="20" t="s">
        <v>73</v>
      </c>
    </row>
    <row r="18" spans="1:10" ht="15" customHeight="1" thickBot="1" x14ac:dyDescent="0.3">
      <c r="A18" s="22" t="s">
        <v>53</v>
      </c>
      <c r="B18" s="50" t="s">
        <v>9</v>
      </c>
      <c r="C18" s="50" t="s">
        <v>10</v>
      </c>
      <c r="D18" s="51" t="s">
        <v>16</v>
      </c>
      <c r="E18" s="52">
        <v>22</v>
      </c>
      <c r="F18" s="53">
        <v>26</v>
      </c>
      <c r="G18" s="53">
        <v>9</v>
      </c>
      <c r="H18" s="54">
        <f t="shared" si="2"/>
        <v>57</v>
      </c>
      <c r="I18" s="55">
        <f t="shared" ref="I18:I24" si="3">(H18/90)*100</f>
        <v>63.333333333333329</v>
      </c>
      <c r="J18" s="54" t="s">
        <v>73</v>
      </c>
    </row>
    <row r="19" spans="1:10" ht="15.75" customHeight="1" thickTop="1" x14ac:dyDescent="0.2">
      <c r="A19" s="22" t="s">
        <v>54</v>
      </c>
      <c r="B19" s="37" t="s">
        <v>94</v>
      </c>
      <c r="C19" s="37" t="s">
        <v>95</v>
      </c>
      <c r="D19" s="38" t="s">
        <v>21</v>
      </c>
      <c r="E19" s="39">
        <v>25</v>
      </c>
      <c r="F19" s="49">
        <v>18</v>
      </c>
      <c r="G19" s="49">
        <v>3</v>
      </c>
      <c r="H19" s="41">
        <f t="shared" si="2"/>
        <v>46</v>
      </c>
      <c r="I19" s="42">
        <f t="shared" si="3"/>
        <v>51.111111111111107</v>
      </c>
      <c r="J19" s="41" t="s">
        <v>74</v>
      </c>
    </row>
    <row r="20" spans="1:10" ht="15.75" customHeight="1" x14ac:dyDescent="0.2">
      <c r="A20" s="22" t="s">
        <v>55</v>
      </c>
      <c r="B20" s="32" t="s">
        <v>11</v>
      </c>
      <c r="C20" s="32" t="s">
        <v>12</v>
      </c>
      <c r="D20" s="31" t="s">
        <v>16</v>
      </c>
      <c r="E20" s="13">
        <v>23</v>
      </c>
      <c r="F20" s="18">
        <v>15</v>
      </c>
      <c r="G20" s="18">
        <v>8</v>
      </c>
      <c r="H20" s="21">
        <f t="shared" si="2"/>
        <v>46</v>
      </c>
      <c r="I20" s="35">
        <f t="shared" si="3"/>
        <v>51.111111111111107</v>
      </c>
      <c r="J20" s="21" t="s">
        <v>74</v>
      </c>
    </row>
    <row r="21" spans="1:10" ht="15.75" customHeight="1" x14ac:dyDescent="0.2">
      <c r="A21" s="22" t="s">
        <v>56</v>
      </c>
      <c r="B21" s="32" t="s">
        <v>46</v>
      </c>
      <c r="C21" s="32" t="s">
        <v>47</v>
      </c>
      <c r="D21" s="31" t="s">
        <v>21</v>
      </c>
      <c r="E21" s="13">
        <v>20</v>
      </c>
      <c r="F21" s="18">
        <v>21</v>
      </c>
      <c r="G21" s="18">
        <v>4</v>
      </c>
      <c r="H21" s="21">
        <f t="shared" si="2"/>
        <v>45</v>
      </c>
      <c r="I21" s="35">
        <f t="shared" si="3"/>
        <v>50</v>
      </c>
      <c r="J21" s="21" t="s">
        <v>74</v>
      </c>
    </row>
    <row r="22" spans="1:10" ht="15.75" customHeight="1" x14ac:dyDescent="0.2">
      <c r="A22" s="22" t="s">
        <v>57</v>
      </c>
      <c r="B22" s="32" t="s">
        <v>4</v>
      </c>
      <c r="C22" s="32" t="s">
        <v>40</v>
      </c>
      <c r="D22" s="31" t="s">
        <v>21</v>
      </c>
      <c r="E22" s="13">
        <v>22</v>
      </c>
      <c r="F22" s="18">
        <v>17</v>
      </c>
      <c r="G22" s="18">
        <v>4</v>
      </c>
      <c r="H22" s="21">
        <f t="shared" si="2"/>
        <v>43</v>
      </c>
      <c r="I22" s="35">
        <f t="shared" si="3"/>
        <v>47.777777777777779</v>
      </c>
      <c r="J22" s="21" t="s">
        <v>74</v>
      </c>
    </row>
    <row r="23" spans="1:10" ht="15.75" customHeight="1" x14ac:dyDescent="0.2">
      <c r="A23" s="22" t="s">
        <v>58</v>
      </c>
      <c r="B23" s="32" t="s">
        <v>13</v>
      </c>
      <c r="C23" s="32" t="s">
        <v>51</v>
      </c>
      <c r="D23" s="31" t="s">
        <v>21</v>
      </c>
      <c r="E23" s="13">
        <v>17</v>
      </c>
      <c r="F23" s="18">
        <v>17</v>
      </c>
      <c r="G23" s="18">
        <v>5</v>
      </c>
      <c r="H23" s="21">
        <f t="shared" si="2"/>
        <v>39</v>
      </c>
      <c r="I23" s="35">
        <f t="shared" si="3"/>
        <v>43.333333333333336</v>
      </c>
      <c r="J23" s="21" t="s">
        <v>74</v>
      </c>
    </row>
    <row r="24" spans="1:10" ht="15.75" customHeight="1" x14ac:dyDescent="0.2">
      <c r="A24" s="22" t="s">
        <v>59</v>
      </c>
      <c r="B24" s="32" t="s">
        <v>93</v>
      </c>
      <c r="C24" s="32" t="s">
        <v>25</v>
      </c>
      <c r="D24" s="31" t="s">
        <v>21</v>
      </c>
      <c r="E24" s="13">
        <v>15</v>
      </c>
      <c r="F24" s="18">
        <v>11</v>
      </c>
      <c r="G24" s="18">
        <v>4</v>
      </c>
      <c r="H24" s="21">
        <f t="shared" si="2"/>
        <v>30</v>
      </c>
      <c r="I24" s="35">
        <f t="shared" si="3"/>
        <v>33.333333333333329</v>
      </c>
      <c r="J24" s="21" t="s">
        <v>74</v>
      </c>
    </row>
    <row r="25" spans="1:10" x14ac:dyDescent="0.2">
      <c r="A25" s="22"/>
      <c r="B25" s="67"/>
      <c r="C25" s="68"/>
      <c r="D25" s="68"/>
      <c r="E25" s="68"/>
      <c r="F25" s="68"/>
      <c r="G25" s="68"/>
      <c r="H25" s="68"/>
      <c r="I25" s="68"/>
      <c r="J25" s="69"/>
    </row>
    <row r="26" spans="1:10" ht="15.75" customHeight="1" x14ac:dyDescent="0.25">
      <c r="A26" s="22"/>
      <c r="B26" s="61" t="s">
        <v>24</v>
      </c>
      <c r="C26" s="62"/>
      <c r="D26" s="62"/>
      <c r="E26" s="62"/>
      <c r="F26" s="62"/>
      <c r="G26" s="62"/>
      <c r="H26" s="62"/>
      <c r="I26" s="62"/>
      <c r="J26" s="63"/>
    </row>
    <row r="27" spans="1:10" ht="15.75" customHeight="1" x14ac:dyDescent="0.25">
      <c r="A27" s="22" t="s">
        <v>6</v>
      </c>
      <c r="B27" s="36" t="s">
        <v>93</v>
      </c>
      <c r="C27" s="36" t="s">
        <v>15</v>
      </c>
      <c r="D27" s="30" t="s">
        <v>67</v>
      </c>
      <c r="E27" s="29">
        <v>27</v>
      </c>
      <c r="F27" s="10">
        <v>35</v>
      </c>
      <c r="G27" s="10">
        <v>10</v>
      </c>
      <c r="H27" s="20">
        <f t="shared" ref="H27:H32" si="4">SUM(E27:G27)</f>
        <v>72</v>
      </c>
      <c r="I27" s="34">
        <f>(H27/90)*100</f>
        <v>80</v>
      </c>
      <c r="J27" s="20" t="s">
        <v>73</v>
      </c>
    </row>
    <row r="28" spans="1:10" ht="15.75" customHeight="1" x14ac:dyDescent="0.25">
      <c r="A28" s="22" t="s">
        <v>53</v>
      </c>
      <c r="B28" s="36" t="s">
        <v>97</v>
      </c>
      <c r="C28" s="36" t="s">
        <v>34</v>
      </c>
      <c r="D28" s="30" t="s">
        <v>26</v>
      </c>
      <c r="E28" s="29">
        <v>20</v>
      </c>
      <c r="F28" s="10">
        <v>33</v>
      </c>
      <c r="G28" s="10">
        <v>9</v>
      </c>
      <c r="H28" s="20">
        <f t="shared" si="4"/>
        <v>62</v>
      </c>
      <c r="I28" s="34">
        <f t="shared" ref="I28:I32" si="5">(H28/90)*100</f>
        <v>68.888888888888886</v>
      </c>
      <c r="J28" s="20" t="s">
        <v>73</v>
      </c>
    </row>
    <row r="29" spans="1:10" ht="15.75" customHeight="1" thickBot="1" x14ac:dyDescent="0.3">
      <c r="A29" s="22" t="s">
        <v>54</v>
      </c>
      <c r="B29" s="50" t="s">
        <v>17</v>
      </c>
      <c r="C29" s="50" t="s">
        <v>18</v>
      </c>
      <c r="D29" s="51" t="s">
        <v>67</v>
      </c>
      <c r="E29" s="52">
        <v>21</v>
      </c>
      <c r="F29" s="56">
        <v>33</v>
      </c>
      <c r="G29" s="56">
        <v>7</v>
      </c>
      <c r="H29" s="54">
        <f t="shared" si="4"/>
        <v>61</v>
      </c>
      <c r="I29" s="55">
        <f t="shared" si="5"/>
        <v>67.777777777777786</v>
      </c>
      <c r="J29" s="54" t="s">
        <v>73</v>
      </c>
    </row>
    <row r="30" spans="1:10" ht="15.75" customHeight="1" thickTop="1" x14ac:dyDescent="0.2">
      <c r="A30" s="22" t="s">
        <v>55</v>
      </c>
      <c r="B30" s="37" t="s">
        <v>98</v>
      </c>
      <c r="C30" s="37" t="s">
        <v>99</v>
      </c>
      <c r="D30" s="38" t="s">
        <v>26</v>
      </c>
      <c r="E30" s="39">
        <v>23</v>
      </c>
      <c r="F30" s="40">
        <v>21</v>
      </c>
      <c r="G30" s="40">
        <v>4</v>
      </c>
      <c r="H30" s="41">
        <f t="shared" si="4"/>
        <v>48</v>
      </c>
      <c r="I30" s="42">
        <f t="shared" si="5"/>
        <v>53.333333333333336</v>
      </c>
      <c r="J30" s="41" t="s">
        <v>74</v>
      </c>
    </row>
    <row r="31" spans="1:10" ht="15.75" customHeight="1" x14ac:dyDescent="0.2">
      <c r="A31" s="22" t="s">
        <v>56</v>
      </c>
      <c r="B31" s="32" t="s">
        <v>68</v>
      </c>
      <c r="C31" s="32" t="s">
        <v>96</v>
      </c>
      <c r="D31" s="31" t="s">
        <v>67</v>
      </c>
      <c r="E31" s="13">
        <v>15</v>
      </c>
      <c r="F31" s="14">
        <v>15</v>
      </c>
      <c r="G31" s="14">
        <v>9</v>
      </c>
      <c r="H31" s="21">
        <f t="shared" si="4"/>
        <v>39</v>
      </c>
      <c r="I31" s="35">
        <f t="shared" si="5"/>
        <v>43.333333333333336</v>
      </c>
      <c r="J31" s="21" t="s">
        <v>74</v>
      </c>
    </row>
    <row r="32" spans="1:10" ht="15.75" customHeight="1" x14ac:dyDescent="0.2">
      <c r="A32" s="22" t="s">
        <v>57</v>
      </c>
      <c r="B32" s="32" t="s">
        <v>22</v>
      </c>
      <c r="C32" s="32" t="s">
        <v>23</v>
      </c>
      <c r="D32" s="31" t="s">
        <v>26</v>
      </c>
      <c r="E32" s="13">
        <v>17</v>
      </c>
      <c r="F32" s="14">
        <v>13</v>
      </c>
      <c r="G32" s="14">
        <v>7</v>
      </c>
      <c r="H32" s="21">
        <f t="shared" si="4"/>
        <v>37</v>
      </c>
      <c r="I32" s="35">
        <f t="shared" si="5"/>
        <v>41.111111111111107</v>
      </c>
      <c r="J32" s="21" t="s">
        <v>74</v>
      </c>
    </row>
    <row r="33" spans="1:7" x14ac:dyDescent="0.2">
      <c r="A33" s="22"/>
      <c r="B33" s="25"/>
      <c r="C33" s="25"/>
      <c r="D33" s="25"/>
      <c r="E33" s="25"/>
      <c r="F33" s="25"/>
      <c r="G33" s="25"/>
    </row>
    <row r="34" spans="1:7" x14ac:dyDescent="0.2">
      <c r="A34" s="22"/>
      <c r="B34" s="25"/>
      <c r="C34" s="25"/>
      <c r="D34" s="25"/>
      <c r="E34" s="25"/>
      <c r="F34" s="25"/>
      <c r="G34" s="25"/>
    </row>
    <row r="35" spans="1:7" x14ac:dyDescent="0.2">
      <c r="A35" s="22"/>
      <c r="B35" s="25"/>
      <c r="C35" s="25"/>
      <c r="D35" s="25"/>
      <c r="E35" s="25"/>
      <c r="F35" s="25"/>
      <c r="G35" s="25"/>
    </row>
    <row r="36" spans="1:7" x14ac:dyDescent="0.2">
      <c r="A36" s="22"/>
      <c r="B36" s="25"/>
      <c r="C36" s="25"/>
      <c r="D36" s="25"/>
      <c r="E36" s="25"/>
      <c r="F36" s="25"/>
      <c r="G36" s="25"/>
    </row>
    <row r="37" spans="1:7" x14ac:dyDescent="0.2">
      <c r="A37" s="22"/>
      <c r="B37" s="25"/>
      <c r="C37" s="25"/>
      <c r="D37" s="25"/>
      <c r="E37" s="25"/>
      <c r="F37" s="25"/>
      <c r="G37" s="25"/>
    </row>
    <row r="38" spans="1:7" x14ac:dyDescent="0.2">
      <c r="A38" s="22"/>
      <c r="B38" s="25"/>
      <c r="C38" s="25"/>
      <c r="D38" s="25"/>
      <c r="E38" s="25"/>
      <c r="F38" s="25"/>
      <c r="G38" s="25"/>
    </row>
    <row r="39" spans="1:7" x14ac:dyDescent="0.2">
      <c r="A39" s="22"/>
    </row>
    <row r="40" spans="1:7" x14ac:dyDescent="0.2">
      <c r="A40" s="22"/>
    </row>
    <row r="41" spans="1:7" x14ac:dyDescent="0.2">
      <c r="A41" s="22"/>
    </row>
    <row r="42" spans="1:7" x14ac:dyDescent="0.2">
      <c r="A42" s="22"/>
    </row>
    <row r="43" spans="1:7" x14ac:dyDescent="0.2">
      <c r="A43" s="22"/>
    </row>
    <row r="44" spans="1:7" x14ac:dyDescent="0.2">
      <c r="A44" s="22"/>
    </row>
    <row r="45" spans="1:7" x14ac:dyDescent="0.2">
      <c r="A45" s="22"/>
    </row>
    <row r="46" spans="1:7" x14ac:dyDescent="0.2">
      <c r="A46" s="22"/>
    </row>
    <row r="47" spans="1:7" x14ac:dyDescent="0.2">
      <c r="A47" s="22"/>
    </row>
    <row r="48" spans="1:7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</sheetData>
  <sortState ref="B27:H32">
    <sortCondition descending="1" ref="H27:H32"/>
  </sortState>
  <mergeCells count="5">
    <mergeCell ref="B4:J4"/>
    <mergeCell ref="B16:J16"/>
    <mergeCell ref="B26:J26"/>
    <mergeCell ref="B25:J25"/>
    <mergeCell ref="B15:J15"/>
  </mergeCells>
  <pageMargins left="0.25" right="0.25" top="0.75" bottom="0.75" header="0.3" footer="0.3"/>
  <pageSetup paperSize="9" scale="9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na web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2017-12-15T07:32:13Z</dcterms:modified>
</cp:coreProperties>
</file>